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3800" windowHeight="4695"/>
  </bookViews>
  <sheets>
    <sheet name="GAU 20190205_999716_girneamerik" sheetId="1" r:id="rId1"/>
  </sheets>
  <calcPr calcId="124519"/>
</workbook>
</file>

<file path=xl/calcChain.xml><?xml version="1.0" encoding="utf-8"?>
<calcChain xmlns="http://schemas.openxmlformats.org/spreadsheetml/2006/main">
  <c r="C2" i="1"/>
  <c r="D2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</calcChain>
</file>

<file path=xl/sharedStrings.xml><?xml version="1.0" encoding="utf-8"?>
<sst xmlns="http://schemas.openxmlformats.org/spreadsheetml/2006/main" count="186" uniqueCount="136">
  <si>
    <t>Title</t>
  </si>
  <si>
    <t>Publisher</t>
  </si>
  <si>
    <t>PublicationDate</t>
  </si>
  <si>
    <t>Title Edition</t>
  </si>
  <si>
    <t>Series Title</t>
  </si>
  <si>
    <t>Authors</t>
  </si>
  <si>
    <t>Subject</t>
  </si>
  <si>
    <t>Language</t>
  </si>
  <si>
    <t>Full Record URL</t>
  </si>
  <si>
    <t>An Introduction to Genetic Engineering</t>
  </si>
  <si>
    <t>Cambridge University Press</t>
  </si>
  <si>
    <t>Nicholl, Desmond S. T.</t>
  </si>
  <si>
    <t>Engineering: Chemical; Science; Engineering; Science: Biology/Natural History</t>
  </si>
  <si>
    <t>English</t>
  </si>
  <si>
    <t>No</t>
  </si>
  <si>
    <t>https://ebookcentral.proquest.com/lib/girneamerikan/detail.action?docID=343497</t>
  </si>
  <si>
    <t>Space Exploration</t>
  </si>
  <si>
    <t>Encyclopaedia Britannica, Inc.</t>
  </si>
  <si>
    <t>Britannica Illustrated Science Library</t>
  </si>
  <si>
    <t>Sol 90; Sol 90</t>
  </si>
  <si>
    <t>Engineering: General; Science: Astronomy; Science; Engineering</t>
  </si>
  <si>
    <t>https://ebookcentral.proquest.com/lib/girneamerikan/detail.action?docID=634602</t>
  </si>
  <si>
    <t>Graphic Designer's Guide to Portfolio Design</t>
  </si>
  <si>
    <t>Wiley</t>
  </si>
  <si>
    <t>Myers, Debbie Rose</t>
  </si>
  <si>
    <t>Fine Arts</t>
  </si>
  <si>
    <t>https://ebookcentral.proquest.com/lib/girneamerikan/detail.action?docID=822419</t>
  </si>
  <si>
    <t>Writing Science : How to Write Papers That Get Cited and Proposals That Get Funded</t>
  </si>
  <si>
    <t>Oxford University Press USA - OSO</t>
  </si>
  <si>
    <t>Schimel, Joshua</t>
  </si>
  <si>
    <t>Engineering; Literature; Engineering: General</t>
  </si>
  <si>
    <t>https://ebookcentral.proquest.com/lib/girneamerikan/detail.action?docID=845932</t>
  </si>
  <si>
    <t>Symbolism : A Comprehensive Dictionary</t>
  </si>
  <si>
    <t>McFarland &amp; Company, Incorporated Publishers</t>
  </si>
  <si>
    <t>Olderr, Steven</t>
  </si>
  <si>
    <t>General Works/Reference; History</t>
  </si>
  <si>
    <t>https://ebookcentral.proquest.com/lib/girneamerikan/detail.action?docID=881882</t>
  </si>
  <si>
    <t>Painters of the Renaissance</t>
  </si>
  <si>
    <t>Britannica Educational Publishing</t>
  </si>
  <si>
    <t>The Renaissance</t>
  </si>
  <si>
    <t>Britannica Educational Publishing; Kuiper, Kathleen</t>
  </si>
  <si>
    <t>https://ebookcentral.proquest.com/lib/girneamerikan/detail.action?docID=1069113</t>
  </si>
  <si>
    <t>Dictionary of DNA and Genome Technology</t>
  </si>
  <si>
    <t>John Wiley &amp; Sons, Incorporated</t>
  </si>
  <si>
    <t>Singleton, Paul</t>
  </si>
  <si>
    <t>https://ebookcentral.proquest.com/lib/girneamerikan/detail.action?docID=1120572</t>
  </si>
  <si>
    <t>Dictionary of Industrial Terms</t>
  </si>
  <si>
    <t>Holloway, Michael; Nwaoha, Chikezie; Holloway, Michael D.</t>
  </si>
  <si>
    <t>Engineering: Manufacturing; Engineering</t>
  </si>
  <si>
    <t>https://ebookcentral.proquest.com/lib/girneamerikan/detail.action?docID=1120685</t>
  </si>
  <si>
    <t>Introduction to Power Electronics</t>
  </si>
  <si>
    <t>Artech House</t>
  </si>
  <si>
    <t>Chappell, Paul H.</t>
  </si>
  <si>
    <t>Engineering: Electrical; Engineering</t>
  </si>
  <si>
    <t>https://ebookcentral.proquest.com/lib/girneamerikan/detail.action?docID=1579690</t>
  </si>
  <si>
    <t>A Dictionary of Chemical Engineering</t>
  </si>
  <si>
    <t>Oxford University Press, Incorporated</t>
  </si>
  <si>
    <t>Oxford Quick Reference</t>
  </si>
  <si>
    <t>Schaschke, Carl</t>
  </si>
  <si>
    <t>Engineering; Engineering: Chemical</t>
  </si>
  <si>
    <t>https://ebookcentral.proquest.com/lib/girneamerikan/detail.action?docID=1591060</t>
  </si>
  <si>
    <t>The Seafaring Dictionary : Terms, Idioms and Legends of the Past and Present</t>
  </si>
  <si>
    <t>Blackmore, David S. T.; Baldwin, J.A.</t>
  </si>
  <si>
    <t>Engineering: General; Military Science; Engineering</t>
  </si>
  <si>
    <t>https://ebookcentral.proquest.com/lib/girneamerikan/detail.action?docID=1594823</t>
  </si>
  <si>
    <t>Top 101 Musicians</t>
  </si>
  <si>
    <t>People You Should Know</t>
  </si>
  <si>
    <t>Britannica Educational Publishing; Saxena, Shalini</t>
  </si>
  <si>
    <t>https://ebookcentral.proquest.com/lib/girneamerikan/detail.action?docID=1653015</t>
  </si>
  <si>
    <t>Top 101 World Leaders</t>
  </si>
  <si>
    <t>Britannica Educational Publishing; Nagle, Jeanne</t>
  </si>
  <si>
    <t>Political Science; History</t>
  </si>
  <si>
    <t>https://ebookcentral.proquest.com/lib/girneamerikan/detail.action?docID=1653016</t>
  </si>
  <si>
    <t>Top 101 Artists</t>
  </si>
  <si>
    <t>https://ebookcentral.proquest.com/lib/girneamerikan/detail.action?docID=1653018</t>
  </si>
  <si>
    <t>Global Studies Encyclopedic Dictionary</t>
  </si>
  <si>
    <t>BRILL</t>
  </si>
  <si>
    <t>Contemporary Russian Philosophy Ser.</t>
  </si>
  <si>
    <t>Gorbachev, Mikhail; Chumakov, Alexander N.; Mazour, Ivan I.; Gay, William C.</t>
  </si>
  <si>
    <t>Political Science; Social Science</t>
  </si>
  <si>
    <t>https://ebookcentral.proquest.com/lib/girneamerikan/detail.action?docID=1770453</t>
  </si>
  <si>
    <t>Democracy</t>
  </si>
  <si>
    <t>Political and Economic Systems</t>
  </si>
  <si>
    <t>Britannica Educational Publishing; Lowery, Zoe</t>
  </si>
  <si>
    <t>Political Science</t>
  </si>
  <si>
    <t>https://ebookcentral.proquest.com/lib/girneamerikan/detail.action?docID=1779120</t>
  </si>
  <si>
    <t>Architectural Styles : A Visual Guide</t>
  </si>
  <si>
    <t>Laurence King Publishing</t>
  </si>
  <si>
    <t>Hopkins, Owen</t>
  </si>
  <si>
    <t>Architecture</t>
  </si>
  <si>
    <t>https://ebookcentral.proquest.com/lib/girneamerikan/detail.action?docID=1876193</t>
  </si>
  <si>
    <t>The Handbook of Interior Design</t>
  </si>
  <si>
    <t>Thompson, Jo Ann Asher; Blossom, Nancy</t>
  </si>
  <si>
    <t>https://ebookcentral.proquest.com/lib/girneamerikan/detail.action?docID=1956429</t>
  </si>
  <si>
    <t>Energy Management Handbook</t>
  </si>
  <si>
    <t>The Fairmont Press, Inc.</t>
  </si>
  <si>
    <t>Doty, Steve; Turner, Wayne</t>
  </si>
  <si>
    <t>Engineering; Engineering: Mechanical; Economics; Environmental Studies</t>
  </si>
  <si>
    <t>https://ebookcentral.proquest.com/lib/girneamerikan/detail.action?docID=3239072</t>
  </si>
  <si>
    <t>Student's Guide to Political Philosophy</t>
  </si>
  <si>
    <t>ISI Books</t>
  </si>
  <si>
    <t>Guides to the Major Disciplines</t>
  </si>
  <si>
    <t>Mansfield, Harvey C.</t>
  </si>
  <si>
    <t>https://ebookcentral.proquest.com/lib/girneamerikan/detail.action?docID=3316193</t>
  </si>
  <si>
    <t>Visual Insights : A Practical Guide to Making Sense of Data</t>
  </si>
  <si>
    <t>MIT Press</t>
  </si>
  <si>
    <t>The MIT Press Ser.</t>
  </si>
  <si>
    <t>Börner, Katy; Polley, David E.</t>
  </si>
  <si>
    <t>Computer Science/IT; General Works/Reference</t>
  </si>
  <si>
    <t>https://ebookcentral.proquest.com/lib/girneamerikan/detail.action?docID=3339730</t>
  </si>
  <si>
    <t>No-Nonsense Guide to Human Rights</t>
  </si>
  <si>
    <t>New Internationalist</t>
  </si>
  <si>
    <t>No-Nonsense Guides</t>
  </si>
  <si>
    <t>Ball, Olivia; Gready, Paul</t>
  </si>
  <si>
    <t>https://ebookcentral.proquest.com/lib/girneamerikan/detail.action?docID=3382481</t>
  </si>
  <si>
    <t>Atlas of Graphic Designers</t>
  </si>
  <si>
    <t>Quayside Publishing Group</t>
  </si>
  <si>
    <t>Stanic, Elena; Corina, Lipavsky; Francisco, Maia</t>
  </si>
  <si>
    <t>https://ebookcentral.proquest.com/lib/girneamerikan/detail.action?docID=3399811</t>
  </si>
  <si>
    <t>Forms, Folds and Sizes, Second Edition : All the Details Graphic Designers Need to Know but Can Never Find</t>
  </si>
  <si>
    <t>Sherin, Aaris; Evans, Poppy</t>
  </si>
  <si>
    <t>Engineering; Engineering: Manufacturing; General Works/Reference</t>
  </si>
  <si>
    <t>https://ebookcentral.proquest.com/lib/girneamerikan/detail.action?docID=3399820</t>
  </si>
  <si>
    <t>Political Philosophy</t>
  </si>
  <si>
    <t>Yale University Press</t>
  </si>
  <si>
    <t>Open Yale Courses</t>
  </si>
  <si>
    <t>Smith, Steven B.</t>
  </si>
  <si>
    <t>https://ebookcentral.proquest.com/lib/girneamerikan/detail.action?docID=3421068</t>
  </si>
  <si>
    <t>The Winchester Guide to Keywords and Concepts for International Students in Art, Media and Design</t>
  </si>
  <si>
    <t>Makhoul, Annie; Morley, Simon; Morley, Simon</t>
  </si>
  <si>
    <t>https://ebookcentral.proquest.com/lib/girneamerikan/detail.action?docID=4038528</t>
  </si>
  <si>
    <t>The Pocket Universal Principles of Art : 100 Key Concepts for Understanding, Analyzing, and Practicing Art</t>
  </si>
  <si>
    <t>Parks, John A</t>
  </si>
  <si>
    <t>https://ebookcentral.proquest.com/lib/girneamerikan/detail.action?docID=5210525</t>
  </si>
  <si>
    <t>Print
ISBN</t>
  </si>
  <si>
    <t>e ISBN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</si>
</sst>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/>
  </sheetViews>
  <sheetFormatPr defaultRowHeight="15"/>
  <cols>
    <col min="1" max="1" width="5.140625" style="3" customWidth="1"/>
    <col min="2" max="2" width="68.28515625" customWidth="1"/>
    <col min="3" max="3" width="15.7109375" style="3" customWidth="1"/>
    <col min="4" max="4" width="15.85546875" style="3" customWidth="1"/>
    <col min="5" max="5" width="46.140625" customWidth="1"/>
    <col min="6" max="6" width="12.28515625" customWidth="1"/>
    <col min="7" max="7" width="9.140625" style="3"/>
    <col min="8" max="8" width="14" customWidth="1"/>
    <col min="9" max="9" width="31.42578125" customWidth="1"/>
    <col min="10" max="10" width="26.28515625" customWidth="1"/>
    <col min="12" max="12" width="53.85546875" customWidth="1"/>
  </cols>
  <sheetData>
    <row r="1" spans="1:12" ht="41.25" customHeight="1">
      <c r="A1" s="4" t="s">
        <v>14</v>
      </c>
      <c r="B1" s="2" t="s">
        <v>0</v>
      </c>
      <c r="C1" s="2" t="s">
        <v>134</v>
      </c>
      <c r="D1" s="2" t="s">
        <v>135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</row>
    <row r="2" spans="1:12">
      <c r="A2" s="3">
        <v>1</v>
      </c>
      <c r="B2" t="s">
        <v>9</v>
      </c>
      <c r="C2" s="3" t="str">
        <f>"9780521850063"</f>
        <v>9780521850063</v>
      </c>
      <c r="D2" s="3" t="str">
        <f>"9780511399640"</f>
        <v>9780511399640</v>
      </c>
      <c r="E2" t="s">
        <v>10</v>
      </c>
      <c r="F2" s="1">
        <v>39597</v>
      </c>
      <c r="G2" s="3">
        <v>3</v>
      </c>
      <c r="I2" t="s">
        <v>11</v>
      </c>
      <c r="J2" t="s">
        <v>12</v>
      </c>
      <c r="K2" t="s">
        <v>13</v>
      </c>
      <c r="L2" t="s">
        <v>15</v>
      </c>
    </row>
    <row r="3" spans="1:12">
      <c r="A3" s="3">
        <v>2</v>
      </c>
      <c r="B3" t="s">
        <v>16</v>
      </c>
      <c r="C3" s="3" t="str">
        <f>"9781615354696"</f>
        <v>9781615354696</v>
      </c>
      <c r="D3" s="3" t="str">
        <f>"9781615354870"</f>
        <v>9781615354870</v>
      </c>
      <c r="E3" t="s">
        <v>17</v>
      </c>
      <c r="F3" s="1">
        <v>40544</v>
      </c>
      <c r="G3" s="3">
        <v>2</v>
      </c>
      <c r="H3" t="s">
        <v>18</v>
      </c>
      <c r="I3" t="s">
        <v>19</v>
      </c>
      <c r="J3" t="s">
        <v>20</v>
      </c>
      <c r="K3" t="s">
        <v>13</v>
      </c>
      <c r="L3" t="s">
        <v>21</v>
      </c>
    </row>
    <row r="4" spans="1:12">
      <c r="A4" s="3">
        <v>3</v>
      </c>
      <c r="B4" t="s">
        <v>22</v>
      </c>
      <c r="C4" s="3" t="str">
        <f>"9780470184769"</f>
        <v>9780470184769</v>
      </c>
      <c r="D4" s="3" t="str">
        <f>"9781118174692"</f>
        <v>9781118174692</v>
      </c>
      <c r="E4" t="s">
        <v>23</v>
      </c>
      <c r="F4" s="1">
        <v>39812</v>
      </c>
      <c r="G4" s="3">
        <v>2</v>
      </c>
      <c r="I4" t="s">
        <v>24</v>
      </c>
      <c r="J4" t="s">
        <v>25</v>
      </c>
      <c r="K4" t="s">
        <v>13</v>
      </c>
      <c r="L4" t="s">
        <v>26</v>
      </c>
    </row>
    <row r="5" spans="1:12">
      <c r="A5" s="3">
        <v>4</v>
      </c>
      <c r="B5" t="s">
        <v>27</v>
      </c>
      <c r="C5" s="3" t="str">
        <f>"9780199760237"</f>
        <v>9780199760237</v>
      </c>
      <c r="D5" s="3" t="str">
        <f>"9780199909513"</f>
        <v>9780199909513</v>
      </c>
      <c r="E5" t="s">
        <v>28</v>
      </c>
      <c r="F5" s="1">
        <v>40876</v>
      </c>
      <c r="I5" t="s">
        <v>29</v>
      </c>
      <c r="J5" t="s">
        <v>30</v>
      </c>
      <c r="K5" t="s">
        <v>13</v>
      </c>
      <c r="L5" t="s">
        <v>31</v>
      </c>
    </row>
    <row r="6" spans="1:12">
      <c r="A6" s="3">
        <v>5</v>
      </c>
      <c r="B6" t="s">
        <v>32</v>
      </c>
      <c r="C6" s="3" t="str">
        <f>"9780786469550"</f>
        <v>9780786469550</v>
      </c>
      <c r="D6" s="3" t="str">
        <f>"9780786490677"</f>
        <v>9780786490677</v>
      </c>
      <c r="E6" t="s">
        <v>33</v>
      </c>
      <c r="F6" s="1">
        <v>40967</v>
      </c>
      <c r="G6" s="3">
        <v>2</v>
      </c>
      <c r="I6" t="s">
        <v>34</v>
      </c>
      <c r="J6" t="s">
        <v>35</v>
      </c>
      <c r="K6" t="s">
        <v>13</v>
      </c>
      <c r="L6" t="s">
        <v>36</v>
      </c>
    </row>
    <row r="7" spans="1:12">
      <c r="A7" s="3">
        <v>6</v>
      </c>
      <c r="B7" t="s">
        <v>37</v>
      </c>
      <c r="C7" s="3" t="str">
        <f>"9781615308774"</f>
        <v>9781615308774</v>
      </c>
      <c r="D7" s="3" t="str">
        <f>"9781615308835"</f>
        <v>9781615308835</v>
      </c>
      <c r="E7" t="s">
        <v>38</v>
      </c>
      <c r="F7" s="1">
        <v>41275</v>
      </c>
      <c r="G7" s="3">
        <v>1</v>
      </c>
      <c r="H7" t="s">
        <v>39</v>
      </c>
      <c r="I7" t="s">
        <v>40</v>
      </c>
      <c r="J7" t="s">
        <v>25</v>
      </c>
      <c r="K7" t="s">
        <v>13</v>
      </c>
      <c r="L7" t="s">
        <v>41</v>
      </c>
    </row>
    <row r="8" spans="1:12">
      <c r="A8" s="3">
        <v>7</v>
      </c>
      <c r="B8" t="s">
        <v>42</v>
      </c>
      <c r="C8" s="3" t="str">
        <f>"9781118447567"</f>
        <v>9781118447567</v>
      </c>
      <c r="D8" s="3" t="str">
        <f>"9781118447543"</f>
        <v>9781118447543</v>
      </c>
      <c r="E8" t="s">
        <v>43</v>
      </c>
      <c r="F8" s="1">
        <v>41189</v>
      </c>
      <c r="G8" s="3">
        <v>3</v>
      </c>
      <c r="I8" t="s">
        <v>44</v>
      </c>
      <c r="J8" t="s">
        <v>12</v>
      </c>
      <c r="K8" t="s">
        <v>13</v>
      </c>
      <c r="L8" t="s">
        <v>45</v>
      </c>
    </row>
    <row r="9" spans="1:12">
      <c r="A9" s="3">
        <v>8</v>
      </c>
      <c r="B9" t="s">
        <v>46</v>
      </c>
      <c r="C9" s="3" t="str">
        <f>"9781118344576"</f>
        <v>9781118344576</v>
      </c>
      <c r="D9" s="3" t="str">
        <f>"9781118589090"</f>
        <v>9781118589090</v>
      </c>
      <c r="E9" t="s">
        <v>43</v>
      </c>
      <c r="F9" s="1">
        <v>41269</v>
      </c>
      <c r="G9" s="3">
        <v>1</v>
      </c>
      <c r="I9" t="s">
        <v>47</v>
      </c>
      <c r="J9" t="s">
        <v>48</v>
      </c>
      <c r="K9" t="s">
        <v>13</v>
      </c>
      <c r="L9" t="s">
        <v>49</v>
      </c>
    </row>
    <row r="10" spans="1:12">
      <c r="A10" s="3">
        <v>9</v>
      </c>
      <c r="B10" t="s">
        <v>50</v>
      </c>
      <c r="C10" s="3" t="str">
        <f>"9781608077199"</f>
        <v>9781608077199</v>
      </c>
      <c r="D10" s="3" t="str">
        <f>"9781608077205"</f>
        <v>9781608077205</v>
      </c>
      <c r="E10" t="s">
        <v>51</v>
      </c>
      <c r="F10" s="1">
        <v>41640</v>
      </c>
      <c r="G10" s="3">
        <v>1</v>
      </c>
      <c r="I10" t="s">
        <v>52</v>
      </c>
      <c r="J10" t="s">
        <v>53</v>
      </c>
      <c r="K10" t="s">
        <v>13</v>
      </c>
      <c r="L10" t="s">
        <v>54</v>
      </c>
    </row>
    <row r="11" spans="1:12">
      <c r="A11" s="3">
        <v>10</v>
      </c>
      <c r="B11" t="s">
        <v>55</v>
      </c>
      <c r="C11" s="3" t="str">
        <f>"9780199651450"</f>
        <v>9780199651450</v>
      </c>
      <c r="D11" s="3" t="str">
        <f>"9780191002694"</f>
        <v>9780191002694</v>
      </c>
      <c r="E11" t="s">
        <v>56</v>
      </c>
      <c r="F11" s="1">
        <v>41773</v>
      </c>
      <c r="H11" t="s">
        <v>57</v>
      </c>
      <c r="I11" t="s">
        <v>58</v>
      </c>
      <c r="J11" t="s">
        <v>59</v>
      </c>
      <c r="K11" t="s">
        <v>13</v>
      </c>
      <c r="L11" t="s">
        <v>60</v>
      </c>
    </row>
    <row r="12" spans="1:12">
      <c r="A12" s="3">
        <v>11</v>
      </c>
      <c r="B12" t="s">
        <v>61</v>
      </c>
      <c r="C12" s="3" t="str">
        <f>"9780786442669"</f>
        <v>9780786442669</v>
      </c>
      <c r="D12" s="3" t="str">
        <f>"9780786453429"</f>
        <v>9780786453429</v>
      </c>
      <c r="E12" t="s">
        <v>33</v>
      </c>
      <c r="F12" s="1">
        <v>40148</v>
      </c>
      <c r="I12" t="s">
        <v>62</v>
      </c>
      <c r="J12" t="s">
        <v>63</v>
      </c>
      <c r="K12" t="s">
        <v>13</v>
      </c>
      <c r="L12" t="s">
        <v>64</v>
      </c>
    </row>
    <row r="13" spans="1:12">
      <c r="A13" s="3">
        <v>12</v>
      </c>
      <c r="B13" t="s">
        <v>65</v>
      </c>
      <c r="C13" s="3" t="str">
        <f>"9781622751211"</f>
        <v>9781622751211</v>
      </c>
      <c r="D13" s="3" t="str">
        <f>"9781622751228"</f>
        <v>9781622751228</v>
      </c>
      <c r="E13" t="s">
        <v>38</v>
      </c>
      <c r="F13" s="1">
        <v>41640</v>
      </c>
      <c r="G13" s="3">
        <v>1</v>
      </c>
      <c r="H13" t="s">
        <v>66</v>
      </c>
      <c r="I13" t="s">
        <v>67</v>
      </c>
      <c r="J13" t="s">
        <v>25</v>
      </c>
      <c r="K13" t="s">
        <v>13</v>
      </c>
      <c r="L13" t="s">
        <v>68</v>
      </c>
    </row>
    <row r="14" spans="1:12">
      <c r="A14" s="3">
        <v>13</v>
      </c>
      <c r="B14" t="s">
        <v>69</v>
      </c>
      <c r="C14" s="3" t="str">
        <f>"9781622751242"</f>
        <v>9781622751242</v>
      </c>
      <c r="D14" s="3" t="str">
        <f>"9781622751259"</f>
        <v>9781622751259</v>
      </c>
      <c r="E14" t="s">
        <v>38</v>
      </c>
      <c r="F14" s="1">
        <v>41640</v>
      </c>
      <c r="G14" s="3">
        <v>1</v>
      </c>
      <c r="H14" t="s">
        <v>66</v>
      </c>
      <c r="I14" t="s">
        <v>70</v>
      </c>
      <c r="J14" t="s">
        <v>71</v>
      </c>
      <c r="K14" t="s">
        <v>13</v>
      </c>
      <c r="L14" t="s">
        <v>72</v>
      </c>
    </row>
    <row r="15" spans="1:12">
      <c r="A15" s="3">
        <v>14</v>
      </c>
      <c r="B15" t="s">
        <v>73</v>
      </c>
      <c r="C15" s="3" t="str">
        <f>"9781622751297"</f>
        <v>9781622751297</v>
      </c>
      <c r="D15" s="3" t="str">
        <f>"9781622751303"</f>
        <v>9781622751303</v>
      </c>
      <c r="E15" t="s">
        <v>38</v>
      </c>
      <c r="F15" s="1">
        <v>41640</v>
      </c>
      <c r="G15" s="3">
        <v>1</v>
      </c>
      <c r="H15" t="s">
        <v>66</v>
      </c>
      <c r="I15" t="s">
        <v>67</v>
      </c>
      <c r="J15" t="s">
        <v>25</v>
      </c>
      <c r="K15" t="s">
        <v>13</v>
      </c>
      <c r="L15" t="s">
        <v>74</v>
      </c>
    </row>
    <row r="16" spans="1:12">
      <c r="A16" s="3">
        <v>15</v>
      </c>
      <c r="B16" t="s">
        <v>75</v>
      </c>
      <c r="C16" s="3" t="str">
        <f>"9789042038554"</f>
        <v>9789042038554</v>
      </c>
      <c r="D16" s="3" t="str">
        <f>"9789401210973"</f>
        <v>9789401210973</v>
      </c>
      <c r="E16" t="s">
        <v>76</v>
      </c>
      <c r="F16" s="1">
        <v>41640</v>
      </c>
      <c r="H16" t="s">
        <v>77</v>
      </c>
      <c r="I16" t="s">
        <v>78</v>
      </c>
      <c r="J16" t="s">
        <v>79</v>
      </c>
      <c r="K16" t="s">
        <v>13</v>
      </c>
      <c r="L16" t="s">
        <v>80</v>
      </c>
    </row>
    <row r="17" spans="1:12">
      <c r="A17" s="3">
        <v>16</v>
      </c>
      <c r="B17" t="s">
        <v>81</v>
      </c>
      <c r="C17" s="3" t="str">
        <f>"9781622753567"</f>
        <v>9781622753567</v>
      </c>
      <c r="D17" s="3" t="str">
        <f>"9781622753574"</f>
        <v>9781622753574</v>
      </c>
      <c r="E17" t="s">
        <v>38</v>
      </c>
      <c r="F17" s="1">
        <v>41835</v>
      </c>
      <c r="G17" s="3">
        <v>1</v>
      </c>
      <c r="H17" t="s">
        <v>82</v>
      </c>
      <c r="I17" t="s">
        <v>83</v>
      </c>
      <c r="J17" t="s">
        <v>84</v>
      </c>
      <c r="K17" t="s">
        <v>13</v>
      </c>
      <c r="L17" t="s">
        <v>85</v>
      </c>
    </row>
    <row r="18" spans="1:12">
      <c r="A18" s="3">
        <v>17</v>
      </c>
      <c r="B18" t="s">
        <v>86</v>
      </c>
      <c r="C18" s="3" t="str">
        <f>"9781780671635"</f>
        <v>9781780671635</v>
      </c>
      <c r="D18" s="3" t="str">
        <f>"9781780676371"</f>
        <v>9781780676371</v>
      </c>
      <c r="E18" t="s">
        <v>87</v>
      </c>
      <c r="F18" s="1">
        <v>41890</v>
      </c>
      <c r="G18" s="3">
        <v>1</v>
      </c>
      <c r="I18" t="s">
        <v>88</v>
      </c>
      <c r="J18" t="s">
        <v>89</v>
      </c>
      <c r="K18" t="s">
        <v>13</v>
      </c>
      <c r="L18" t="s">
        <v>90</v>
      </c>
    </row>
    <row r="19" spans="1:12">
      <c r="A19" s="3">
        <v>18</v>
      </c>
      <c r="B19" t="s">
        <v>91</v>
      </c>
      <c r="C19" s="3" t="str">
        <f>"9781118532409"</f>
        <v>9781118532409</v>
      </c>
      <c r="D19" s="3" t="str">
        <f>"9781118532386"</f>
        <v>9781118532386</v>
      </c>
      <c r="E19" t="s">
        <v>43</v>
      </c>
      <c r="F19" s="1">
        <v>42044</v>
      </c>
      <c r="G19" s="3">
        <v>1</v>
      </c>
      <c r="I19" t="s">
        <v>92</v>
      </c>
      <c r="J19" t="s">
        <v>89</v>
      </c>
      <c r="K19" t="s">
        <v>13</v>
      </c>
      <c r="L19" t="s">
        <v>93</v>
      </c>
    </row>
    <row r="20" spans="1:12">
      <c r="A20" s="3">
        <v>19</v>
      </c>
      <c r="B20" t="s">
        <v>94</v>
      </c>
      <c r="C20" s="3" t="str">
        <f>"9788817370707"</f>
        <v>9788817370707</v>
      </c>
      <c r="D20" s="3" t="str">
        <f>"9788817370899"</f>
        <v>9788817370899</v>
      </c>
      <c r="E20" t="s">
        <v>95</v>
      </c>
      <c r="F20" s="1">
        <v>41183</v>
      </c>
      <c r="G20" s="3">
        <v>8</v>
      </c>
      <c r="I20" t="s">
        <v>96</v>
      </c>
      <c r="J20" t="s">
        <v>97</v>
      </c>
      <c r="K20" t="s">
        <v>13</v>
      </c>
      <c r="L20" t="s">
        <v>98</v>
      </c>
    </row>
    <row r="21" spans="1:12">
      <c r="A21" s="3">
        <v>20</v>
      </c>
      <c r="B21" t="s">
        <v>99</v>
      </c>
      <c r="C21" s="3" t="str">
        <f>"9781882926435"</f>
        <v>9781882926435</v>
      </c>
      <c r="D21" s="3" t="str">
        <f>"9781610170352"</f>
        <v>9781610170352</v>
      </c>
      <c r="E21" t="s">
        <v>100</v>
      </c>
      <c r="F21" s="1">
        <v>36861</v>
      </c>
      <c r="H21" t="s">
        <v>101</v>
      </c>
      <c r="I21" t="s">
        <v>102</v>
      </c>
      <c r="J21" t="s">
        <v>84</v>
      </c>
      <c r="K21" t="s">
        <v>13</v>
      </c>
      <c r="L21" t="s">
        <v>103</v>
      </c>
    </row>
    <row r="22" spans="1:12">
      <c r="A22" s="3">
        <v>21</v>
      </c>
      <c r="B22" t="s">
        <v>104</v>
      </c>
      <c r="C22" s="3" t="str">
        <f>"9780262526197"</f>
        <v>9780262526197</v>
      </c>
      <c r="D22" s="3" t="str">
        <f>"9780262320238"</f>
        <v>9780262320238</v>
      </c>
      <c r="E22" t="s">
        <v>105</v>
      </c>
      <c r="F22" s="1">
        <v>41663</v>
      </c>
      <c r="H22" t="s">
        <v>106</v>
      </c>
      <c r="I22" t="s">
        <v>107</v>
      </c>
      <c r="J22" t="s">
        <v>108</v>
      </c>
      <c r="K22" t="s">
        <v>13</v>
      </c>
      <c r="L22" t="s">
        <v>109</v>
      </c>
    </row>
    <row r="23" spans="1:12">
      <c r="A23" s="3">
        <v>22</v>
      </c>
      <c r="B23" t="s">
        <v>110</v>
      </c>
      <c r="C23" s="3" t="str">
        <f>"9781904456452"</f>
        <v>9781904456452</v>
      </c>
      <c r="D23" s="3" t="str">
        <f>"9781906523596"</f>
        <v>9781906523596</v>
      </c>
      <c r="E23" t="s">
        <v>111</v>
      </c>
      <c r="F23" s="1">
        <v>39052</v>
      </c>
      <c r="H23" t="s">
        <v>112</v>
      </c>
      <c r="I23" t="s">
        <v>113</v>
      </c>
      <c r="J23" t="s">
        <v>84</v>
      </c>
      <c r="K23" t="s">
        <v>13</v>
      </c>
      <c r="L23" t="s">
        <v>114</v>
      </c>
    </row>
    <row r="24" spans="1:12">
      <c r="A24" s="3">
        <v>23</v>
      </c>
      <c r="B24" t="s">
        <v>115</v>
      </c>
      <c r="C24" s="3" t="str">
        <f>"9781592534937"</f>
        <v>9781592534937</v>
      </c>
      <c r="D24" s="3" t="str">
        <f>"9781616736149"</f>
        <v>9781616736149</v>
      </c>
      <c r="E24" t="s">
        <v>116</v>
      </c>
      <c r="F24" s="1">
        <v>39965</v>
      </c>
      <c r="I24" t="s">
        <v>117</v>
      </c>
      <c r="J24" t="s">
        <v>25</v>
      </c>
      <c r="K24" t="s">
        <v>13</v>
      </c>
      <c r="L24" t="s">
        <v>118</v>
      </c>
    </row>
    <row r="25" spans="1:12">
      <c r="A25" s="3">
        <v>24</v>
      </c>
      <c r="B25" t="s">
        <v>119</v>
      </c>
      <c r="C25" s="3" t="str">
        <f>"9781592534616"</f>
        <v>9781592534616</v>
      </c>
      <c r="D25" s="3" t="str">
        <f>"9781616736545"</f>
        <v>9781616736545</v>
      </c>
      <c r="E25" t="s">
        <v>116</v>
      </c>
      <c r="F25" s="1">
        <v>39814</v>
      </c>
      <c r="I25" t="s">
        <v>120</v>
      </c>
      <c r="J25" t="s">
        <v>121</v>
      </c>
      <c r="K25" t="s">
        <v>13</v>
      </c>
      <c r="L25" t="s">
        <v>122</v>
      </c>
    </row>
    <row r="26" spans="1:12">
      <c r="A26" s="3">
        <v>25</v>
      </c>
      <c r="B26" t="s">
        <v>123</v>
      </c>
      <c r="C26" s="3" t="str">
        <f>"9780300181807"</f>
        <v>9780300181807</v>
      </c>
      <c r="D26" s="3" t="str">
        <f>"9780300189131"</f>
        <v>9780300189131</v>
      </c>
      <c r="E26" t="s">
        <v>124</v>
      </c>
      <c r="F26" s="1">
        <v>41240</v>
      </c>
      <c r="H26" t="s">
        <v>125</v>
      </c>
      <c r="I26" t="s">
        <v>126</v>
      </c>
      <c r="J26" t="s">
        <v>84</v>
      </c>
      <c r="K26" t="s">
        <v>13</v>
      </c>
      <c r="L26" t="s">
        <v>127</v>
      </c>
    </row>
    <row r="27" spans="1:12">
      <c r="A27" s="3">
        <v>26</v>
      </c>
      <c r="B27" t="s">
        <v>128</v>
      </c>
      <c r="C27" s="3" t="str">
        <f>"9781118768945"</f>
        <v>9781118768945</v>
      </c>
      <c r="D27" s="3" t="str">
        <f>"9781118768808"</f>
        <v>9781118768808</v>
      </c>
      <c r="E27" t="s">
        <v>43</v>
      </c>
      <c r="F27" s="1">
        <v>41815</v>
      </c>
      <c r="G27" s="3">
        <v>1</v>
      </c>
      <c r="I27" t="s">
        <v>129</v>
      </c>
      <c r="J27" t="s">
        <v>25</v>
      </c>
      <c r="K27" t="s">
        <v>13</v>
      </c>
      <c r="L27" t="s">
        <v>130</v>
      </c>
    </row>
    <row r="28" spans="1:12">
      <c r="A28" s="3">
        <v>27</v>
      </c>
      <c r="B28" t="s">
        <v>131</v>
      </c>
      <c r="C28" s="3" t="str">
        <f>"9781631593734"</f>
        <v>9781631593734</v>
      </c>
      <c r="D28" s="3" t="str">
        <f>"9781631595431"</f>
        <v>9781631595431</v>
      </c>
      <c r="E28" t="s">
        <v>116</v>
      </c>
      <c r="F28" s="1">
        <v>43095</v>
      </c>
      <c r="I28" t="s">
        <v>132</v>
      </c>
      <c r="J28" t="s">
        <v>25</v>
      </c>
      <c r="K28" t="s">
        <v>13</v>
      </c>
      <c r="L28" t="s">
        <v>133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GAU 20190205_999716_girneamerik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Esen Dagdelen</dc:creator>
  <cp:lastModifiedBy>Windows-XP</cp:lastModifiedBy>
  <dcterms:created xsi:type="dcterms:W3CDTF">2019-02-05T07:43:03Z</dcterms:created>
  <dcterms:modified xsi:type="dcterms:W3CDTF">2019-02-05T09:12:56Z</dcterms:modified>
</cp:coreProperties>
</file>